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AbdulRazak Mustapha\Downloads\"/>
    </mc:Choice>
  </mc:AlternateContent>
  <xr:revisionPtr revIDLastSave="0" documentId="8_{9E5943D2-B665-48CE-96E6-91273571A242}" xr6:coauthVersionLast="47" xr6:coauthVersionMax="47" xr10:uidLastSave="{00000000-0000-0000-0000-000000000000}"/>
  <bookViews>
    <workbookView xWindow="-120" yWindow="-120" windowWidth="20730" windowHeight="11160" xr2:uid="{00000000-000D-0000-FFFF-FFFF00000000}"/>
  </bookViews>
  <sheets>
    <sheet name="Disco Feeder Hrs of Availab (2)" sheetId="3" r:id="rId1"/>
    <sheet name="Sheet1" sheetId="2" state="hidden" r:id="rId2"/>
  </sheets>
  <externalReferences>
    <externalReference r:id="rId3"/>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6" i="3" l="1"/>
  <c r="M5" i="3"/>
  <c r="M32" i="3"/>
  <c r="M33" i="3"/>
  <c r="M34" i="3"/>
  <c r="M35" i="3"/>
  <c r="M36" i="3"/>
  <c r="M37" i="3"/>
  <c r="M38" i="3"/>
  <c r="M39" i="3"/>
  <c r="M40" i="3"/>
  <c r="M41" i="3"/>
  <c r="M42" i="3"/>
  <c r="D6" i="3"/>
  <c r="D7" i="3"/>
  <c r="D8" i="3"/>
  <c r="D9" i="3"/>
  <c r="D10" i="3"/>
  <c r="D11" i="3"/>
  <c r="D12" i="3"/>
  <c r="D13" i="3"/>
  <c r="D14" i="3"/>
  <c r="D15" i="3"/>
  <c r="D16" i="3"/>
  <c r="D17" i="3"/>
  <c r="D18" i="3"/>
  <c r="D19" i="3"/>
  <c r="D20" i="3"/>
  <c r="D21" i="3"/>
  <c r="D22" i="3"/>
  <c r="D23" i="3"/>
  <c r="D24" i="3"/>
  <c r="D25" i="3"/>
  <c r="D26" i="3"/>
  <c r="D27" i="3"/>
  <c r="D28" i="3"/>
  <c r="D29" i="3"/>
  <c r="D5" i="3"/>
  <c r="M31" i="3"/>
  <c r="M30" i="3"/>
  <c r="M29" i="3"/>
  <c r="M28" i="3"/>
  <c r="M27" i="3"/>
  <c r="M26" i="3"/>
  <c r="M25" i="3"/>
  <c r="M24" i="3"/>
  <c r="M23" i="3"/>
  <c r="M22" i="3"/>
  <c r="M21" i="3"/>
  <c r="M20" i="3"/>
  <c r="M19" i="3"/>
  <c r="M18" i="3"/>
  <c r="M17" i="3"/>
  <c r="M16" i="3"/>
  <c r="M15" i="3"/>
  <c r="M14" i="3"/>
  <c r="M13" i="3"/>
  <c r="M12" i="3"/>
  <c r="M11" i="3"/>
  <c r="M10" i="3"/>
  <c r="M9" i="3"/>
  <c r="M8" i="3"/>
  <c r="M7" i="3"/>
</calcChain>
</file>

<file path=xl/sharedStrings.xml><?xml version="1.0" encoding="utf-8"?>
<sst xmlns="http://schemas.openxmlformats.org/spreadsheetml/2006/main" count="87" uniqueCount="70">
  <si>
    <t>ON</t>
  </si>
  <si>
    <t>OFF</t>
  </si>
  <si>
    <t xml:space="preserve">Hours of Availability of Band-A Feeders: </t>
  </si>
  <si>
    <t>Summary of Weekly Compliance</t>
  </si>
  <si>
    <t>Description of  Feeder Location</t>
  </si>
  <si>
    <t>Feeder Name</t>
  </si>
  <si>
    <t>Name of major streets served by the Feeder</t>
  </si>
  <si>
    <t>33KV DAN AGUNDI 1</t>
  </si>
  <si>
    <t>33KV SMALL SCALE</t>
  </si>
  <si>
    <t>33KV DANGOTE</t>
  </si>
  <si>
    <t>33KV MAMUDA</t>
  </si>
  <si>
    <t>33KV ANGELS</t>
  </si>
  <si>
    <t>33KV SPANISH 1</t>
  </si>
  <si>
    <t>33KV SPANISH 2</t>
  </si>
  <si>
    <t>11KV DALA FOODS</t>
  </si>
  <si>
    <t>33KV ZARIA ROAD</t>
  </si>
  <si>
    <t>33KV ATM</t>
  </si>
  <si>
    <t>11KV CERAMIC</t>
  </si>
  <si>
    <t>11KV NBC</t>
  </si>
  <si>
    <t>33KV CHALLAWA WATER WORKS</t>
  </si>
  <si>
    <t>11KV CHALLAWA WATER PLANT</t>
  </si>
  <si>
    <t>33KV RICE FIELD</t>
  </si>
  <si>
    <t>33KV COCA COLA</t>
  </si>
  <si>
    <t>11KV TAMBURAWA WATER PLANT</t>
  </si>
  <si>
    <t>33KV CLUB</t>
  </si>
  <si>
    <t>33KV WUDIL</t>
  </si>
  <si>
    <t>33KV MTN</t>
  </si>
  <si>
    <t>11KV MAIMALARI</t>
  </si>
  <si>
    <t>33KV IDH</t>
  </si>
  <si>
    <t>33KV UNIVERSITY</t>
  </si>
  <si>
    <t>33KV HADEJIA</t>
  </si>
  <si>
    <t>33KV RICE MILLS</t>
  </si>
  <si>
    <t>33KV DUTSE</t>
  </si>
  <si>
    <t>33KV POWER HOUSE</t>
  </si>
  <si>
    <t>33KV KOFAR GUGA</t>
  </si>
  <si>
    <t>11KV NATSINTA</t>
  </si>
  <si>
    <t>33KV AJIWA WATER WORKS</t>
  </si>
  <si>
    <t>33KV DAURA</t>
  </si>
  <si>
    <t>11KV RIJIMA</t>
  </si>
  <si>
    <t>33KV KATSINA ROAD</t>
  </si>
  <si>
    <t>11KV INDUSTRIAL</t>
  </si>
  <si>
    <t>33KV TEXTILE</t>
  </si>
  <si>
    <t>11KV FUNTUA TEXTILE MILL</t>
  </si>
  <si>
    <t>11KV FUNTUA WATER WORKS</t>
  </si>
  <si>
    <t>HADEJIA</t>
  </si>
  <si>
    <t>KATSINA URBAN</t>
  </si>
  <si>
    <t>KANO CITY</t>
  </si>
  <si>
    <t>ZOO ROAD</t>
  </si>
  <si>
    <t>BOMPAI</t>
  </si>
  <si>
    <t>SHARADA</t>
  </si>
  <si>
    <t>AKTH</t>
  </si>
  <si>
    <t>DORAYI</t>
  </si>
  <si>
    <t>PANSHEKARA</t>
  </si>
  <si>
    <t>MAIKALWA</t>
  </si>
  <si>
    <t>BADAWA</t>
  </si>
  <si>
    <t>WUDIL</t>
  </si>
  <si>
    <t>SABON GARI</t>
  </si>
  <si>
    <t>GUMEL</t>
  </si>
  <si>
    <t>DUTSE</t>
  </si>
  <si>
    <t>KATSINA CITY</t>
  </si>
  <si>
    <t>DAURA</t>
  </si>
  <si>
    <t>FUNTUA</t>
  </si>
  <si>
    <t>DAILY AND  PAST 7 DAYS SUMMARY OF BAND A FEEDER COMPLIANCE RECORDS  AS OF 18TH MARCH 2024</t>
  </si>
  <si>
    <t>33KV TAMBURAWA WATER WORKS</t>
  </si>
  <si>
    <t>Challawa Indutrial Area</t>
  </si>
  <si>
    <t>Tamburawa  Zaria Road</t>
  </si>
  <si>
    <t>Industrial</t>
  </si>
  <si>
    <t>Mani Road</t>
  </si>
  <si>
    <t>Funtua Textile</t>
  </si>
  <si>
    <t>Water Board Funtua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</si>
</sst>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sz val="11"/>
      <color theme="1"/>
      <name val="Futura Bk"/>
    </font>
    <font>
      <sz val="14"/>
      <color theme="1"/>
      <name val="Futura Bk"/>
    </font>
    <font>
      <b/>
      <sz val="16"/>
      <color theme="0"/>
      <name val="Futura Bk"/>
    </font>
    <font>
      <b/>
      <sz val="14"/>
      <color theme="0"/>
      <name val="Futura Bk"/>
    </font>
    <font>
      <b/>
      <sz val="20"/>
      <color theme="0"/>
      <name val="Futura Bk"/>
    </font>
    <font>
      <b/>
      <sz val="20"/>
      <color theme="1"/>
      <name val="Futura Bk"/>
    </font>
    <font>
      <b/>
      <sz val="16"/>
      <color theme="0"/>
      <name val="Futura Bk"/>
      <family val="2"/>
    </font>
    <font>
      <b/>
      <sz val="18"/>
      <color theme="0"/>
      <name val="Futura Bk"/>
      <family val="2"/>
    </font>
    <font>
      <sz val="14"/>
      <color rgb="FFFF0000"/>
      <name val="Futura Bk"/>
    </font>
    <font>
      <sz val="14"/>
      <color rgb="FFFF0000"/>
      <name val="Fubura bk"/>
    </font>
  </fonts>
  <fills count="3">
    <fill>
      <patternFill patternType="none"/>
    </fill>
    <fill>
      <patternFill patternType="gray125"/>
    </fill>
    <fill>
      <patternFill patternType="solid">
        <fgColor theme="9" tint="-0.249977111117893"/>
        <bgColor indexed="64"/>
      </patternFill>
    </fill>
  </fills>
  <borders count="3">
    <border>
      <left/>
      <right/>
      <top/>
      <bottom/>
      <diagonal/>
    </border>
    <border>
      <left style="thin">
        <color rgb="FFFFFF00"/>
      </left>
      <right style="thin">
        <color rgb="FFFFFF00"/>
      </right>
      <top style="thin">
        <color rgb="FFFFFF00"/>
      </top>
      <bottom style="thin">
        <color rgb="FFFFFF00"/>
      </bottom>
      <diagonal/>
    </border>
    <border>
      <left style="thin">
        <color rgb="FFFFFF00"/>
      </left>
      <right style="thin">
        <color rgb="FFFFFF00"/>
      </right>
      <top style="thin">
        <color rgb="FFFFFF00"/>
      </top>
      <bottom/>
      <diagonal/>
    </border>
  </borders>
  <cellStyleXfs count="1">
    <xf numFmtId="0" fontId="0" fillId="0" borderId="0"/>
  </cellStyleXfs>
  <cellXfs count="31">
    <xf numFmtId="0" fontId="0" fillId="0" borderId="0" xfId="0"/>
    <xf numFmtId="0" fontId="1" fillId="0" borderId="0" xfId="0" applyFont="1"/>
    <xf numFmtId="0" fontId="2" fillId="0" borderId="0" xfId="0" applyFont="1"/>
    <xf numFmtId="0" fontId="2" fillId="0" borderId="0" xfId="0" applyFont="1" applyAlignment="1">
      <alignment horizontal="center" vertical="center"/>
    </xf>
    <xf numFmtId="0" fontId="6" fillId="0" borderId="0" xfId="0" applyFont="1" applyAlignment="1">
      <alignment horizontal="center" vertical="center"/>
    </xf>
    <xf numFmtId="0" fontId="2" fillId="0" borderId="1" xfId="0" applyFont="1" applyBorder="1" applyAlignment="1">
      <alignment horizontal="center" wrapText="1"/>
    </xf>
    <xf numFmtId="0" fontId="8" fillId="2" borderId="1" xfId="0" applyFont="1" applyFill="1" applyBorder="1" applyAlignment="1">
      <alignment horizontal="centerContinuous" vertical="center"/>
    </xf>
    <xf numFmtId="0" fontId="5" fillId="2" borderId="1" xfId="0" applyFont="1" applyFill="1" applyBorder="1" applyAlignment="1">
      <alignment horizontal="centerContinuous" vertical="center"/>
    </xf>
    <xf numFmtId="0" fontId="7"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3" fillId="2" borderId="1" xfId="0" applyFont="1" applyFill="1" applyBorder="1" applyAlignment="1">
      <alignment horizontal="center" vertical="center"/>
    </xf>
    <xf numFmtId="14" fontId="4" fillId="2" borderId="1" xfId="0" applyNumberFormat="1" applyFont="1" applyFill="1" applyBorder="1" applyAlignment="1">
      <alignment horizontal="center" vertical="center" wrapText="1"/>
    </xf>
    <xf numFmtId="0" fontId="2" fillId="0" borderId="1" xfId="0" applyFont="1" applyBorder="1" applyAlignment="1">
      <alignment horizontal="center"/>
    </xf>
    <xf numFmtId="0" fontId="2" fillId="0" borderId="1" xfId="0" applyFont="1" applyBorder="1" applyAlignment="1">
      <alignment horizontal="center" vertical="center"/>
    </xf>
    <xf numFmtId="0" fontId="2" fillId="0" borderId="1" xfId="0" applyFont="1" applyBorder="1"/>
    <xf numFmtId="0" fontId="9" fillId="0" borderId="1" xfId="0" applyFont="1" applyBorder="1" applyAlignment="1">
      <alignment horizontal="center" vertical="center"/>
    </xf>
    <xf numFmtId="0" fontId="2" fillId="0" borderId="0" xfId="0" applyFont="1" applyAlignment="1">
      <alignment vertical="center"/>
    </xf>
    <xf numFmtId="46" fontId="2" fillId="0" borderId="1" xfId="0" applyNumberFormat="1" applyFont="1" applyBorder="1" applyAlignment="1">
      <alignment horizontal="center"/>
    </xf>
    <xf numFmtId="46" fontId="2" fillId="0" borderId="1" xfId="0" applyNumberFormat="1" applyFont="1" applyBorder="1"/>
    <xf numFmtId="0" fontId="5" fillId="2" borderId="1" xfId="0" applyFont="1" applyFill="1" applyBorder="1" applyAlignment="1">
      <alignment horizontal="center" vertical="center"/>
    </xf>
    <xf numFmtId="2" fontId="2" fillId="0" borderId="1" xfId="0" applyNumberFormat="1" applyFont="1" applyBorder="1" applyAlignment="1">
      <alignment horizontal="center" vertical="center"/>
    </xf>
    <xf numFmtId="0" fontId="2" fillId="0" borderId="1" xfId="0" applyNumberFormat="1" applyFont="1" applyBorder="1" applyAlignment="1">
      <alignment horizontal="center" vertical="center"/>
    </xf>
    <xf numFmtId="21" fontId="2" fillId="0" borderId="1" xfId="0" applyNumberFormat="1" applyFont="1" applyBorder="1" applyAlignment="1">
      <alignment horizontal="center"/>
    </xf>
    <xf numFmtId="46" fontId="2" fillId="0" borderId="2" xfId="0" applyNumberFormat="1" applyFont="1" applyBorder="1"/>
    <xf numFmtId="21" fontId="2" fillId="0" borderId="1" xfId="0" applyNumberFormat="1" applyFont="1" applyBorder="1"/>
    <xf numFmtId="2" fontId="2" fillId="0" borderId="0" xfId="0" applyNumberFormat="1" applyFont="1"/>
    <xf numFmtId="20" fontId="2" fillId="0" borderId="0" xfId="0" applyNumberFormat="1" applyFont="1"/>
    <xf numFmtId="20" fontId="2" fillId="0" borderId="1" xfId="0" applyNumberFormat="1" applyFont="1" applyBorder="1"/>
    <xf numFmtId="0" fontId="10" fillId="0" borderId="1" xfId="0" applyFont="1" applyBorder="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bdulRazak%20Mustapha\Desktop\Desktop\Feeder%20Location.xlsx" TargetMode="External"/><Relationship Id="rId1" Type="http://schemas.openxmlformats.org/officeDocument/2006/relationships/externalLinkPath" Target="/Users/AbdulRazak%20Mustapha/Desktop/Desktop/Feeder%20Loc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 val="Sheet4"/>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F4651-BFC8-4653-A01D-128307D7A96E}">
  <dimension ref="B1:N42"/>
  <sheetViews>
    <sheetView showGridLines="0" tabSelected="1" topLeftCell="A2" zoomScale="90" zoomScaleNormal="90" workbookViewId="0">
      <selection activeCell="D10" sqref="D10"/>
    </sheetView>
  </sheetViews>
  <sheetFormatPr defaultRowHeight="18"/>
  <cols>
    <col min="1" max="1" width="5.85546875" style="2" customWidth="1"/>
    <col min="2" max="2" width="51" style="18" bestFit="1" customWidth="1"/>
    <col min="3" max="3" width="27.140625" style="18" customWidth="1"/>
    <col min="4" max="4" width="66.28515625" style="2" bestFit="1" customWidth="1"/>
    <col min="5" max="10" width="15.42578125" style="2" bestFit="1" customWidth="1"/>
    <col min="11" max="11" width="15.42578125" style="27" customWidth="1"/>
    <col min="12" max="12" width="17" style="3" bestFit="1" customWidth="1"/>
    <col min="13" max="13" width="31.7109375" style="2" customWidth="1"/>
    <col min="14" max="14" width="17.28515625" style="2" customWidth="1"/>
    <col min="15" max="15" width="55.28515625" style="2" bestFit="1" customWidth="1"/>
    <col min="16" max="16" width="27.28515625" style="2" customWidth="1"/>
    <col min="17" max="20" width="49.42578125" style="2" bestFit="1" customWidth="1"/>
    <col min="21" max="21" width="32.5703125" style="2" customWidth="1"/>
    <col min="22" max="22" width="49.42578125" style="2" bestFit="1" customWidth="1"/>
    <col min="23" max="16384" width="9.140625" style="2"/>
  </cols>
  <sheetData>
    <row r="1" spans="2:14">
      <c r="K1" s="2"/>
    </row>
    <row r="2" spans="2:14" s="4" customFormat="1" ht="38.25" customHeight="1">
      <c r="B2" s="6" t="s">
        <v>62</v>
      </c>
      <c r="C2" s="7"/>
      <c r="D2" s="7"/>
      <c r="E2" s="7"/>
      <c r="F2" s="7"/>
      <c r="G2" s="7"/>
      <c r="H2" s="7"/>
      <c r="I2" s="7"/>
      <c r="J2" s="7"/>
      <c r="K2" s="7"/>
      <c r="L2" s="21"/>
      <c r="M2" s="7"/>
      <c r="N2"/>
    </row>
    <row r="3" spans="2:14" s="4" customFormat="1" ht="26.25">
      <c r="B3" s="8" t="s">
        <v>5</v>
      </c>
      <c r="C3" s="9" t="s">
        <v>4</v>
      </c>
      <c r="D3" s="10" t="s">
        <v>6</v>
      </c>
      <c r="E3" s="11" t="s">
        <v>2</v>
      </c>
      <c r="F3" s="11"/>
      <c r="G3" s="11"/>
      <c r="H3" s="11"/>
      <c r="I3" s="11"/>
      <c r="J3" s="11"/>
      <c r="K3" s="11"/>
      <c r="L3" s="11"/>
      <c r="M3" s="9" t="s">
        <v>3</v>
      </c>
      <c r="N3"/>
    </row>
    <row r="4" spans="2:14" s="3" customFormat="1">
      <c r="B4" s="12"/>
      <c r="C4" s="9"/>
      <c r="D4" s="10"/>
      <c r="E4" s="13">
        <v>45375</v>
      </c>
      <c r="F4" s="13">
        <v>45374</v>
      </c>
      <c r="G4" s="13">
        <v>45373</v>
      </c>
      <c r="H4" s="13">
        <v>45372</v>
      </c>
      <c r="I4" s="13">
        <v>45371</v>
      </c>
      <c r="J4" s="13">
        <v>45370</v>
      </c>
      <c r="K4" s="13">
        <v>45369</v>
      </c>
      <c r="L4" s="13">
        <v>45368</v>
      </c>
      <c r="M4" s="9"/>
    </row>
    <row r="5" spans="2:14">
      <c r="B5" s="17" t="s">
        <v>13</v>
      </c>
      <c r="C5" s="15" t="s">
        <v>47</v>
      </c>
      <c r="D5" s="5" t="str">
        <f>VLOOKUP(B5,[1]!Table1[#All],4,0)</f>
        <v>SHARADA</v>
      </c>
      <c r="E5" s="14"/>
      <c r="F5" s="14"/>
      <c r="G5" s="14"/>
      <c r="H5" s="14"/>
      <c r="I5" s="14"/>
      <c r="J5" s="24"/>
      <c r="K5" s="15">
        <v>20.25</v>
      </c>
      <c r="L5" s="22">
        <v>22.19</v>
      </c>
      <c r="M5" s="14" t="str">
        <f t="shared" ref="M5" si="0">COUNTIF(E5:L5,"&gt;=20")&amp;" Out of "&amp;COUNT(E5:L5)</f>
        <v>2 Out of 2</v>
      </c>
    </row>
    <row r="6" spans="2:14">
      <c r="B6" s="17" t="s">
        <v>16</v>
      </c>
      <c r="C6" s="15" t="s">
        <v>51</v>
      </c>
      <c r="D6" s="5">
        <f>VLOOKUP(B6,[1]!Table1[#All],4,0)</f>
        <v>0</v>
      </c>
      <c r="E6" s="14"/>
      <c r="F6" s="14"/>
      <c r="G6" s="14"/>
      <c r="H6" s="14"/>
      <c r="I6" s="14"/>
      <c r="J6" s="24"/>
      <c r="K6" s="23">
        <v>19.54</v>
      </c>
      <c r="L6" s="23">
        <v>20.02</v>
      </c>
      <c r="M6" s="14" t="str">
        <f>COUNTIF(E6:L6,"&gt;=20")&amp;" Out of "&amp;COUNT(E6:L6)</f>
        <v>1 Out of 2</v>
      </c>
    </row>
    <row r="7" spans="2:14">
      <c r="B7" s="17" t="s">
        <v>19</v>
      </c>
      <c r="C7" s="15" t="s">
        <v>52</v>
      </c>
      <c r="D7" s="5" t="e">
        <f>VLOOKUP(B7,[1]!Table1[#All],4,0)</f>
        <v>#N/A</v>
      </c>
      <c r="E7" s="14"/>
      <c r="F7" s="14"/>
      <c r="G7" s="14"/>
      <c r="H7" s="14"/>
      <c r="I7" s="14"/>
      <c r="J7" s="19"/>
      <c r="K7" s="22">
        <v>24</v>
      </c>
      <c r="L7" s="23">
        <v>24</v>
      </c>
      <c r="M7" s="14" t="str">
        <f>COUNTIF(E7:L7,"&gt;=20")&amp;" Out of "&amp;COUNT(E7:L7)</f>
        <v>2 Out of 2</v>
      </c>
    </row>
    <row r="8" spans="2:14">
      <c r="B8" s="17" t="s">
        <v>63</v>
      </c>
      <c r="C8" s="15" t="e">
        <v>#N/A</v>
      </c>
      <c r="D8" s="5" t="e">
        <f>VLOOKUP(B8,[1]!Table1[#All],4,0)</f>
        <v>#N/A</v>
      </c>
      <c r="E8" s="14"/>
      <c r="F8" s="14"/>
      <c r="G8" s="14"/>
      <c r="H8" s="14"/>
      <c r="I8" s="14"/>
      <c r="J8" s="19"/>
      <c r="K8" s="22">
        <v>24</v>
      </c>
      <c r="L8" s="23">
        <v>24</v>
      </c>
      <c r="M8" s="14" t="str">
        <f>COUNTIF(E8:L8,"&gt;=20")&amp;" Out of "&amp;COUNT(E8:L8)</f>
        <v>2 Out of 2</v>
      </c>
    </row>
    <row r="9" spans="2:14">
      <c r="B9" s="17" t="s">
        <v>26</v>
      </c>
      <c r="C9" s="15" t="s">
        <v>48</v>
      </c>
      <c r="D9" s="5" t="str">
        <f>VLOOKUP(B9,[1]!Table1[#All],4,0)</f>
        <v>Industrial</v>
      </c>
      <c r="E9" s="14"/>
      <c r="F9" s="14"/>
      <c r="G9" s="14"/>
      <c r="H9" s="14"/>
      <c r="I9" s="14"/>
      <c r="J9" s="24"/>
      <c r="K9" s="22">
        <v>23.33</v>
      </c>
      <c r="L9" s="23">
        <v>20.25</v>
      </c>
      <c r="M9" s="14" t="str">
        <f>COUNTIF(E9:L9,"&gt;=20")&amp;" Out of "&amp;COUNT(E9:L9)</f>
        <v>2 Out of 2</v>
      </c>
    </row>
    <row r="10" spans="2:14">
      <c r="B10" s="17" t="s">
        <v>34</v>
      </c>
      <c r="C10" s="15" t="s">
        <v>59</v>
      </c>
      <c r="D10" s="5" t="str">
        <f>VLOOKUP(B10,[1]!Table1[#All],4,0)</f>
        <v>Katsina</v>
      </c>
      <c r="E10" s="14"/>
      <c r="F10" s="14"/>
      <c r="G10" s="14"/>
      <c r="H10" s="14"/>
      <c r="I10" s="14"/>
      <c r="J10" s="24"/>
      <c r="K10" s="22">
        <v>21.01</v>
      </c>
      <c r="L10" s="23">
        <v>20.399999999999999</v>
      </c>
      <c r="M10" s="14" t="str">
        <f>COUNTIF(E10:L10,"&gt;=20")&amp;" Out of "&amp;COUNT(E10:L10)</f>
        <v>2 Out of 2</v>
      </c>
    </row>
    <row r="11" spans="2:14">
      <c r="B11" s="17" t="s">
        <v>37</v>
      </c>
      <c r="C11" s="15" t="s">
        <v>60</v>
      </c>
      <c r="D11" s="5" t="str">
        <f>VLOOKUP(B11,[1]!Table1[#All],4,0)</f>
        <v>Mashi road, Daura</v>
      </c>
      <c r="E11" s="14"/>
      <c r="F11" s="14"/>
      <c r="G11" s="14"/>
      <c r="H11" s="14"/>
      <c r="I11" s="14"/>
      <c r="J11" s="24"/>
      <c r="K11" s="22">
        <v>19.14</v>
      </c>
      <c r="L11" s="23">
        <v>15.18</v>
      </c>
      <c r="M11" s="14" t="str">
        <f>COUNTIF(E11:L11,"&gt;=20")&amp;" Out of "&amp;COUNT(E11:L11)</f>
        <v>0 Out of 2</v>
      </c>
    </row>
    <row r="12" spans="2:14">
      <c r="B12" s="17" t="s">
        <v>41</v>
      </c>
      <c r="C12" s="15" t="s">
        <v>61</v>
      </c>
      <c r="D12" s="5" t="e">
        <f>VLOOKUP(B12,[1]!Table1[#All],4,0)</f>
        <v>#N/A</v>
      </c>
      <c r="E12" s="14"/>
      <c r="F12" s="14"/>
      <c r="G12" s="14"/>
      <c r="H12" s="14"/>
      <c r="I12" s="14"/>
      <c r="J12" s="25"/>
      <c r="K12" s="22">
        <v>24</v>
      </c>
      <c r="L12" s="23">
        <v>24</v>
      </c>
      <c r="M12" s="14" t="str">
        <f>COUNTIF(E12:L12,"&gt;=20")&amp;" Out of "&amp;COUNT(E12:L12)</f>
        <v>2 Out of 2</v>
      </c>
    </row>
    <row r="13" spans="2:14">
      <c r="B13" s="17" t="s">
        <v>39</v>
      </c>
      <c r="C13" s="15" t="s">
        <v>61</v>
      </c>
      <c r="D13" s="5" t="str">
        <f>VLOOKUP(B13,[1]!Table1[#All],4,0)</f>
        <v>Katsina road, Funtua</v>
      </c>
      <c r="E13" s="16"/>
      <c r="F13" s="16"/>
      <c r="G13" s="16"/>
      <c r="H13" s="16"/>
      <c r="I13" s="16"/>
      <c r="J13" s="20"/>
      <c r="K13" s="22">
        <v>24</v>
      </c>
      <c r="L13" s="23">
        <v>24</v>
      </c>
      <c r="M13" s="14" t="str">
        <f>COUNTIF(E13:L13,"&gt;=20")&amp;" Out of "&amp;COUNT(E13:L13)</f>
        <v>2 Out of 2</v>
      </c>
    </row>
    <row r="14" spans="2:14">
      <c r="B14" s="17" t="s">
        <v>25</v>
      </c>
      <c r="C14" s="15" t="s">
        <v>55</v>
      </c>
      <c r="D14" s="5" t="str">
        <f>VLOOKUP(B14,[1]!Table1[#All],4,0)</f>
        <v>Industrial</v>
      </c>
      <c r="E14" s="16"/>
      <c r="F14" s="16"/>
      <c r="G14" s="16"/>
      <c r="H14" s="16"/>
      <c r="I14" s="16"/>
      <c r="J14" s="26"/>
      <c r="K14" s="22">
        <v>23.22</v>
      </c>
      <c r="L14" s="23">
        <v>24</v>
      </c>
      <c r="M14" s="14" t="str">
        <f>COUNTIF(E14:L14,"&gt;=20")&amp;" Out of "&amp;COUNT(E14:L14)</f>
        <v>2 Out of 2</v>
      </c>
    </row>
    <row r="15" spans="2:14">
      <c r="B15" s="17" t="s">
        <v>24</v>
      </c>
      <c r="C15" s="15" t="s">
        <v>54</v>
      </c>
      <c r="D15" s="5" t="e">
        <f>VLOOKUP(B15,[1]!Table1[#All],4,0)</f>
        <v>#N/A</v>
      </c>
      <c r="E15" s="16"/>
      <c r="F15" s="16"/>
      <c r="G15" s="16"/>
      <c r="H15" s="16"/>
      <c r="I15" s="16"/>
      <c r="J15" s="26"/>
      <c r="K15" s="22">
        <v>21.18</v>
      </c>
      <c r="L15" s="23">
        <v>23.49</v>
      </c>
      <c r="M15" s="14" t="str">
        <f>COUNTIF(E15:L15,"&gt;=20")&amp;" Out of "&amp;COUNT(E15:L15)</f>
        <v>2 Out of 2</v>
      </c>
    </row>
    <row r="16" spans="2:14">
      <c r="B16" s="17" t="s">
        <v>28</v>
      </c>
      <c r="C16" s="15" t="s">
        <v>56</v>
      </c>
      <c r="D16" s="5" t="str">
        <f>VLOOKUP(B16,[1]!Table1[#All],4,0)</f>
        <v>Industrial</v>
      </c>
      <c r="E16" s="16"/>
      <c r="F16" s="16"/>
      <c r="G16" s="16"/>
      <c r="H16" s="16"/>
      <c r="I16" s="16"/>
      <c r="J16" s="26"/>
      <c r="K16" s="22">
        <v>17.55</v>
      </c>
      <c r="L16" s="23">
        <v>16.399999999999999</v>
      </c>
      <c r="M16" s="14" t="str">
        <f>COUNTIF(E16:L16,"&gt;=20")&amp;" Out of "&amp;COUNT(E16:L16)</f>
        <v>0 Out of 2</v>
      </c>
    </row>
    <row r="17" spans="2:13" ht="36">
      <c r="B17" s="17" t="s">
        <v>36</v>
      </c>
      <c r="C17" s="15" t="s">
        <v>45</v>
      </c>
      <c r="D17" s="5" t="str">
        <f>VLOOKUP(B17,[1]!Table1[#All],4,0)</f>
        <v>Dutsinma Area, New Govt House, SSS Office, Inec tourist Lodge</v>
      </c>
      <c r="E17" s="16"/>
      <c r="F17" s="16"/>
      <c r="G17" s="16"/>
      <c r="H17" s="16"/>
      <c r="I17" s="16"/>
      <c r="J17" s="26"/>
      <c r="K17" s="22">
        <v>20.12</v>
      </c>
      <c r="L17" s="23">
        <v>18.059999999999999</v>
      </c>
      <c r="M17" s="14" t="str">
        <f>COUNTIF(E17:L17,"&gt;=20")&amp;" Out of "&amp;COUNT(E17:L17)</f>
        <v>1 Out of 2</v>
      </c>
    </row>
    <row r="18" spans="2:13">
      <c r="B18" s="17" t="s">
        <v>32</v>
      </c>
      <c r="C18" s="15" t="s">
        <v>58</v>
      </c>
      <c r="D18" s="5" t="str">
        <f>VLOOKUP(B18,[1]!Table1[#All],4,0)</f>
        <v>Dutsen Town</v>
      </c>
      <c r="E18" s="16"/>
      <c r="F18" s="16"/>
      <c r="G18" s="16"/>
      <c r="H18" s="16"/>
      <c r="I18" s="16"/>
      <c r="J18" s="26"/>
      <c r="K18" s="22">
        <v>23.3</v>
      </c>
      <c r="L18" s="23">
        <v>22.08</v>
      </c>
      <c r="M18" s="14" t="str">
        <f>COUNTIF(E18:L18,"&gt;=20")&amp;" Out of "&amp;COUNT(E18:L18)</f>
        <v>2 Out of 2</v>
      </c>
    </row>
    <row r="19" spans="2:13">
      <c r="B19" s="17" t="s">
        <v>33</v>
      </c>
      <c r="C19" s="15" t="s">
        <v>45</v>
      </c>
      <c r="D19" s="5" t="e">
        <f>VLOOKUP(B19,[1]!Table1[#All],4,0)</f>
        <v>#N/A</v>
      </c>
      <c r="E19" s="16"/>
      <c r="F19" s="16"/>
      <c r="G19" s="16"/>
      <c r="H19" s="16"/>
      <c r="I19" s="16"/>
      <c r="J19" s="26"/>
      <c r="K19" s="22">
        <v>22.39</v>
      </c>
      <c r="L19" s="23">
        <v>18</v>
      </c>
      <c r="M19" s="14" t="str">
        <f>COUNTIF(E19:L19,"&gt;=20")&amp;" Out of "&amp;COUNT(E19:L19)</f>
        <v>1 Out of 2</v>
      </c>
    </row>
    <row r="20" spans="2:13">
      <c r="B20" s="17" t="s">
        <v>8</v>
      </c>
      <c r="C20" s="15" t="s">
        <v>48</v>
      </c>
      <c r="D20" s="5" t="str">
        <f>VLOOKUP(B20,[1]!Table1[#All],4,0)</f>
        <v xml:space="preserve"> </v>
      </c>
      <c r="E20" s="16"/>
      <c r="F20" s="16"/>
      <c r="G20" s="16"/>
      <c r="H20" s="16"/>
      <c r="I20" s="16"/>
      <c r="J20" s="26"/>
      <c r="K20" s="22">
        <v>20.350000000000001</v>
      </c>
      <c r="L20" s="23">
        <v>21.52</v>
      </c>
      <c r="M20" s="14" t="str">
        <f>COUNTIF(E20:L20,"&gt;=20")&amp;" Out of "&amp;COUNT(E20:L20)</f>
        <v>2 Out of 2</v>
      </c>
    </row>
    <row r="21" spans="2:13">
      <c r="B21" s="17" t="s">
        <v>10</v>
      </c>
      <c r="C21" s="15" t="e">
        <v>#N/A</v>
      </c>
      <c r="D21" s="5" t="e">
        <f>VLOOKUP(B21,[1]!Table1[#All],4,0)</f>
        <v>#N/A</v>
      </c>
      <c r="E21" s="16"/>
      <c r="F21" s="16"/>
      <c r="G21" s="16"/>
      <c r="H21" s="16"/>
      <c r="I21" s="16"/>
      <c r="J21" s="26"/>
      <c r="K21" s="22">
        <v>19.18</v>
      </c>
      <c r="L21" s="23">
        <v>20</v>
      </c>
      <c r="M21" s="14" t="str">
        <f>COUNTIF(E21:L21,"&gt;=20")&amp;" Out of "&amp;COUNT(E21:L21)</f>
        <v>1 Out of 2</v>
      </c>
    </row>
    <row r="22" spans="2:13">
      <c r="B22" s="17" t="s">
        <v>11</v>
      </c>
      <c r="C22" s="15" t="s">
        <v>47</v>
      </c>
      <c r="D22" s="5" t="str">
        <f>VLOOKUP(B22,[1]!Table1[#All],4,0)</f>
        <v>SHARADA</v>
      </c>
      <c r="E22" s="16"/>
      <c r="F22" s="16"/>
      <c r="G22" s="16"/>
      <c r="H22" s="16"/>
      <c r="I22" s="16"/>
      <c r="J22" s="26"/>
      <c r="K22" s="22">
        <v>19.329999999999998</v>
      </c>
      <c r="L22" s="23">
        <v>18</v>
      </c>
      <c r="M22" s="14" t="str">
        <f>COUNTIF(E22:L22,"&gt;=20")&amp;" Out of "&amp;COUNT(E22:L22)</f>
        <v>0 Out of 2</v>
      </c>
    </row>
    <row r="23" spans="2:13">
      <c r="B23" s="17" t="s">
        <v>12</v>
      </c>
      <c r="C23" s="15" t="s">
        <v>50</v>
      </c>
      <c r="D23" s="5" t="str">
        <f>VLOOKUP(B23,[1]!Table1[#All],4,0)</f>
        <v>SHARADA</v>
      </c>
      <c r="E23" s="16"/>
      <c r="F23" s="16"/>
      <c r="G23" s="16"/>
      <c r="H23" s="16"/>
      <c r="I23" s="16"/>
      <c r="J23" s="20"/>
      <c r="K23" s="22">
        <v>24</v>
      </c>
      <c r="L23" s="23">
        <v>0</v>
      </c>
      <c r="M23" s="14" t="str">
        <f>COUNTIF(E23:L23,"&gt;=20")&amp;" Out of "&amp;COUNT(E23:L23)</f>
        <v>1 Out of 2</v>
      </c>
    </row>
    <row r="24" spans="2:13">
      <c r="B24" s="17" t="s">
        <v>9</v>
      </c>
      <c r="C24" s="15" t="s">
        <v>49</v>
      </c>
      <c r="D24" s="5" t="str">
        <f>VLOOKUP(B24,[1]!Table1[#All],4,0)</f>
        <v>SHARADA</v>
      </c>
      <c r="E24" s="16"/>
      <c r="F24" s="16"/>
      <c r="G24" s="16"/>
      <c r="H24" s="16"/>
      <c r="I24" s="16"/>
      <c r="J24" s="26"/>
      <c r="K24" s="22">
        <v>20.46</v>
      </c>
      <c r="L24" s="23">
        <v>22</v>
      </c>
      <c r="M24" s="14" t="str">
        <f>COUNTIF(E24:L24,"&gt;=20")&amp;" Out of "&amp;COUNT(E24:L24)</f>
        <v>2 Out of 2</v>
      </c>
    </row>
    <row r="25" spans="2:13">
      <c r="B25" s="17" t="s">
        <v>15</v>
      </c>
      <c r="C25" s="15" t="s">
        <v>50</v>
      </c>
      <c r="D25" s="5" t="str">
        <f>VLOOKUP(B25,[1]!Table1[#All],4,0)</f>
        <v>Na'ibawa, Zaria road</v>
      </c>
      <c r="E25" s="16"/>
      <c r="F25" s="16"/>
      <c r="G25" s="16"/>
      <c r="H25" s="16"/>
      <c r="I25" s="16"/>
      <c r="J25" s="26"/>
      <c r="K25" s="22">
        <v>17.07</v>
      </c>
      <c r="L25" s="23">
        <v>23.06</v>
      </c>
      <c r="M25" s="14" t="str">
        <f>COUNTIF(E25:L25,"&gt;=20")&amp;" Out of "&amp;COUNT(E25:L25)</f>
        <v>1 Out of 2</v>
      </c>
    </row>
    <row r="26" spans="2:13">
      <c r="B26" s="17" t="s">
        <v>21</v>
      </c>
      <c r="C26" s="15" t="e">
        <v>#N/A</v>
      </c>
      <c r="D26" s="5" t="e">
        <f>VLOOKUP(B26,[1]!Table1[#All],4,0)</f>
        <v>#N/A</v>
      </c>
      <c r="E26" s="16"/>
      <c r="F26" s="16"/>
      <c r="G26" s="16"/>
      <c r="H26" s="16"/>
      <c r="I26" s="16"/>
      <c r="J26" s="20"/>
      <c r="K26" s="22">
        <v>24</v>
      </c>
      <c r="L26" s="23">
        <v>24</v>
      </c>
      <c r="M26" s="14" t="str">
        <f>COUNTIF(E26:L26,"&gt;=20")&amp;" Out of "&amp;COUNT(E26:L26)</f>
        <v>2 Out of 2</v>
      </c>
    </row>
    <row r="27" spans="2:13">
      <c r="B27" s="17" t="s">
        <v>22</v>
      </c>
      <c r="C27" s="15" t="s">
        <v>49</v>
      </c>
      <c r="D27" s="5" t="str">
        <f>VLOOKUP(B27,[1]!Table1[#All],4,0)</f>
        <v>Challawa Indutrail Area</v>
      </c>
      <c r="E27" s="16"/>
      <c r="F27" s="16"/>
      <c r="G27" s="16"/>
      <c r="H27" s="16"/>
      <c r="I27" s="16"/>
      <c r="J27" s="20"/>
      <c r="K27" s="22">
        <v>24</v>
      </c>
      <c r="L27" s="23">
        <v>24</v>
      </c>
      <c r="M27" s="14" t="str">
        <f>COUNTIF(E27:L27,"&gt;=20")&amp;" Out of "&amp;COUNT(E27:L27)</f>
        <v>2 Out of 2</v>
      </c>
    </row>
    <row r="28" spans="2:13">
      <c r="B28" s="17" t="s">
        <v>29</v>
      </c>
      <c r="C28" s="15" t="s">
        <v>44</v>
      </c>
      <c r="D28" s="5" t="e">
        <f>VLOOKUP(B28,[1]!Table1[#All],4,0)</f>
        <v>#N/A</v>
      </c>
      <c r="E28" s="16"/>
      <c r="F28" s="16"/>
      <c r="G28" s="16"/>
      <c r="H28" s="16"/>
      <c r="I28" s="16"/>
      <c r="J28" s="20"/>
      <c r="K28" s="22">
        <v>24</v>
      </c>
      <c r="L28" s="23">
        <v>24</v>
      </c>
      <c r="M28" s="14" t="str">
        <f>COUNTIF(E28:L28,"&gt;=20")&amp;" Out of "&amp;COUNT(E28:L28)</f>
        <v>2 Out of 2</v>
      </c>
    </row>
    <row r="29" spans="2:13" ht="198">
      <c r="B29" s="17" t="s">
        <v>30</v>
      </c>
      <c r="C29" s="15" t="s">
        <v>44</v>
      </c>
      <c r="D29" s="5" t="str">
        <f>VLOOKUP(B29,[1]!Table1[#All],4,0)</f>
        <v>ALONG MALLAM MODORI  RD HA HADEJIA, OPPOSITE  SHAGARI COMM.SCH HADEJIA, KM2 MMR ROAD BEHIND NEPA POWER ST. HADEJIA, NEAR UMMUL KHAIRI YOGOUT, HADEJIA TWN, NO.3 NGURU ROAD HADEJIA, NEAR TRANSMISSION SUB STATION HADEJIA, NEAR TRANSMISSION SUB STATION HADEJIA, NTA QTRS, ALONG G/GABAS RD, HADEJIA TOWN, ALONG M/MADORI ROAD, HADEJIA TOWN, OPPOSITE  SHAGARI COMM.SCH HADEJIA.</v>
      </c>
      <c r="E29" s="16"/>
      <c r="F29" s="16"/>
      <c r="G29" s="16"/>
      <c r="H29" s="16"/>
      <c r="I29" s="16"/>
      <c r="J29" s="20"/>
      <c r="K29" s="22">
        <v>24</v>
      </c>
      <c r="L29" s="23">
        <v>24</v>
      </c>
      <c r="M29" s="14" t="str">
        <f>COUNTIF(E29:L29,"&gt;=20")&amp;" Out of "&amp;COUNT(E29:L29)</f>
        <v>2 Out of 2</v>
      </c>
    </row>
    <row r="30" spans="2:13">
      <c r="B30" s="17" t="s">
        <v>31</v>
      </c>
      <c r="C30" s="15" t="s">
        <v>57</v>
      </c>
      <c r="D30" s="5" t="e">
        <v>#N/A</v>
      </c>
      <c r="E30" s="16"/>
      <c r="F30" s="16"/>
      <c r="G30" s="16"/>
      <c r="H30" s="16"/>
      <c r="I30" s="16"/>
      <c r="J30" s="20"/>
      <c r="K30" s="22">
        <v>24</v>
      </c>
      <c r="L30" s="23">
        <v>24</v>
      </c>
      <c r="M30" s="14" t="str">
        <f>COUNTIF(E30:L30,"&gt;=20")&amp;" Out of "&amp;COUNT(E30:L30)</f>
        <v>2 Out of 2</v>
      </c>
    </row>
    <row r="31" spans="2:13">
      <c r="B31" s="17" t="s">
        <v>7</v>
      </c>
      <c r="C31" s="15" t="s">
        <v>46</v>
      </c>
      <c r="D31" s="5" t="e">
        <v>#N/A</v>
      </c>
      <c r="E31" s="16"/>
      <c r="F31" s="16"/>
      <c r="G31" s="16"/>
      <c r="H31" s="16"/>
      <c r="I31" s="16"/>
      <c r="J31" s="26"/>
      <c r="K31" s="22">
        <v>23.2</v>
      </c>
      <c r="L31" s="23">
        <v>22.52</v>
      </c>
      <c r="M31" s="14" t="str">
        <f>COUNTIF(E31:L31,"&gt;=20")&amp;" Out of "&amp;COUNT(E31:L31)</f>
        <v>2 Out of 2</v>
      </c>
    </row>
    <row r="32" spans="2:13">
      <c r="B32" s="30" t="s">
        <v>14</v>
      </c>
      <c r="C32" s="15" t="s">
        <v>49</v>
      </c>
      <c r="D32" s="14" t="e">
        <v>#N/A</v>
      </c>
      <c r="E32" s="16"/>
      <c r="F32" s="16"/>
      <c r="G32" s="16"/>
      <c r="H32" s="16"/>
      <c r="I32" s="16"/>
      <c r="J32" s="28"/>
      <c r="K32" s="22">
        <v>20.21</v>
      </c>
      <c r="L32" s="23">
        <v>22.07</v>
      </c>
      <c r="M32" s="14" t="str">
        <f>COUNTIF(E32:L32,"&gt;=20")&amp;" Out of "&amp;COUNT(E32:L32)</f>
        <v>2 Out of 2</v>
      </c>
    </row>
    <row r="33" spans="2:13">
      <c r="B33" s="30" t="s">
        <v>18</v>
      </c>
      <c r="C33" s="15" t="s">
        <v>51</v>
      </c>
      <c r="D33" s="14" t="s">
        <v>64</v>
      </c>
      <c r="E33" s="16"/>
      <c r="F33" s="16"/>
      <c r="G33" s="16"/>
      <c r="H33" s="16"/>
      <c r="I33" s="16"/>
      <c r="K33" s="22"/>
      <c r="L33" s="23">
        <v>19.47</v>
      </c>
      <c r="M33" s="14" t="str">
        <f>COUNTIF(E33:L33,"&gt;=20")&amp;" Out of "&amp;COUNT(E33:L33)</f>
        <v>0 Out of 1</v>
      </c>
    </row>
    <row r="34" spans="2:13">
      <c r="B34" s="30" t="s">
        <v>17</v>
      </c>
      <c r="C34" s="15" t="s">
        <v>51</v>
      </c>
      <c r="D34" s="14" t="e">
        <v>#N/A</v>
      </c>
      <c r="E34" s="16"/>
      <c r="F34" s="16"/>
      <c r="G34" s="16"/>
      <c r="H34" s="16"/>
      <c r="I34" s="16"/>
      <c r="J34" s="16"/>
      <c r="K34" s="22"/>
      <c r="L34" s="23">
        <v>19.47</v>
      </c>
      <c r="M34" s="14" t="str">
        <f>COUNTIF(E34:L34,"&gt;=20")&amp;" Out of "&amp;COUNT(E34:L34)</f>
        <v>0 Out of 1</v>
      </c>
    </row>
    <row r="35" spans="2:13">
      <c r="B35" s="30" t="s">
        <v>20</v>
      </c>
      <c r="C35" s="15" t="s">
        <v>52</v>
      </c>
      <c r="D35" s="14" t="s">
        <v>65</v>
      </c>
      <c r="E35" s="16"/>
      <c r="F35" s="16"/>
      <c r="G35" s="16"/>
      <c r="H35" s="16"/>
      <c r="I35" s="16"/>
      <c r="J35" s="29"/>
      <c r="K35" s="22">
        <v>23.59</v>
      </c>
      <c r="L35" s="23">
        <v>23.59</v>
      </c>
      <c r="M35" s="14" t="str">
        <f>COUNTIF(E35:L35,"&gt;=20")&amp;" Out of "&amp;COUNT(E35:L35)</f>
        <v>2 Out of 2</v>
      </c>
    </row>
    <row r="36" spans="2:13">
      <c r="B36" s="30" t="s">
        <v>23</v>
      </c>
      <c r="C36" s="15" t="s">
        <v>53</v>
      </c>
      <c r="D36" s="14" t="s">
        <v>66</v>
      </c>
      <c r="E36" s="16"/>
      <c r="F36" s="16"/>
      <c r="G36" s="16"/>
      <c r="H36" s="16"/>
      <c r="I36" s="16"/>
      <c r="J36" s="29"/>
      <c r="K36" s="22">
        <v>23.59</v>
      </c>
      <c r="L36" s="23">
        <v>23.59</v>
      </c>
      <c r="M36" s="14" t="str">
        <f>COUNTIF(E36:L36,"&gt;=20")&amp;" Out of "&amp;COUNT(E36:L36)</f>
        <v>2 Out of 2</v>
      </c>
    </row>
    <row r="37" spans="2:13">
      <c r="B37" s="30" t="s">
        <v>27</v>
      </c>
      <c r="C37" s="15" t="s">
        <v>48</v>
      </c>
      <c r="D37" s="14" t="s">
        <v>67</v>
      </c>
      <c r="E37" s="16"/>
      <c r="F37" s="16"/>
      <c r="G37" s="16"/>
      <c r="H37" s="16"/>
      <c r="I37" s="16"/>
      <c r="J37" s="29"/>
      <c r="K37" s="22">
        <v>19.41</v>
      </c>
      <c r="L37" s="23">
        <v>20.21</v>
      </c>
      <c r="M37" s="14" t="str">
        <f>COUNTIF(E37:L37,"&gt;=20")&amp;" Out of "&amp;COUNT(E37:L37)</f>
        <v>1 Out of 2</v>
      </c>
    </row>
    <row r="38" spans="2:13">
      <c r="B38" s="30" t="s">
        <v>35</v>
      </c>
      <c r="C38" s="15" t="s">
        <v>59</v>
      </c>
      <c r="D38" s="14" t="e">
        <v>#N/A</v>
      </c>
      <c r="E38" s="16"/>
      <c r="F38" s="16"/>
      <c r="G38" s="16"/>
      <c r="H38" s="16"/>
      <c r="I38" s="16"/>
      <c r="J38" s="16"/>
      <c r="K38" s="22"/>
      <c r="L38" s="23">
        <v>20</v>
      </c>
      <c r="M38" s="14" t="str">
        <f>COUNTIF(E38:L38,"&gt;=20")&amp;" Out of "&amp;COUNT(E38:L38)</f>
        <v>1 Out of 1</v>
      </c>
    </row>
    <row r="39" spans="2:13">
      <c r="B39" s="30" t="s">
        <v>38</v>
      </c>
      <c r="C39" s="15" t="s">
        <v>60</v>
      </c>
      <c r="D39" s="14" t="s">
        <v>68</v>
      </c>
      <c r="E39" s="16"/>
      <c r="F39" s="16"/>
      <c r="G39" s="16"/>
      <c r="H39" s="16"/>
      <c r="I39" s="16"/>
      <c r="J39" s="29"/>
      <c r="K39" s="22">
        <v>19.14</v>
      </c>
      <c r="L39" s="23">
        <v>15.18</v>
      </c>
      <c r="M39" s="14" t="str">
        <f>COUNTIF(E39:L39,"&gt;=20")&amp;" Out of "&amp;COUNT(E39:L39)</f>
        <v>0 Out of 2</v>
      </c>
    </row>
    <row r="40" spans="2:13">
      <c r="B40" s="30" t="s">
        <v>42</v>
      </c>
      <c r="C40" s="15" t="s">
        <v>61</v>
      </c>
      <c r="D40" s="14" t="s">
        <v>69</v>
      </c>
      <c r="E40" s="16"/>
      <c r="F40" s="16"/>
      <c r="G40" s="16"/>
      <c r="H40" s="16"/>
      <c r="I40" s="16"/>
      <c r="J40" s="29"/>
      <c r="K40" s="22">
        <v>23.59</v>
      </c>
      <c r="L40" s="23">
        <v>24</v>
      </c>
      <c r="M40" s="14" t="str">
        <f>COUNTIF(E40:L40,"&gt;=20")&amp;" Out of "&amp;COUNT(E40:L40)</f>
        <v>2 Out of 2</v>
      </c>
    </row>
    <row r="41" spans="2:13">
      <c r="B41" s="30" t="s">
        <v>43</v>
      </c>
      <c r="C41" s="15" t="s">
        <v>61</v>
      </c>
      <c r="D41" s="14" t="e">
        <v>#N/A</v>
      </c>
      <c r="E41" s="16"/>
      <c r="F41" s="16"/>
      <c r="G41" s="16"/>
      <c r="H41" s="16"/>
      <c r="I41" s="16"/>
      <c r="J41" s="29"/>
      <c r="K41" s="22">
        <v>23.59</v>
      </c>
      <c r="L41" s="23">
        <v>24</v>
      </c>
      <c r="M41" s="14" t="str">
        <f>COUNTIF(E41:L41,"&gt;=20")&amp;" Out of "&amp;COUNT(E41:L41)</f>
        <v>2 Out of 2</v>
      </c>
    </row>
    <row r="42" spans="2:13">
      <c r="B42" s="30" t="s">
        <v>40</v>
      </c>
      <c r="C42" s="15" t="s">
        <v>61</v>
      </c>
      <c r="D42" s="14" t="e">
        <v>#N/A</v>
      </c>
      <c r="E42" s="16"/>
      <c r="F42" s="16"/>
      <c r="G42" s="16"/>
      <c r="H42" s="16"/>
      <c r="I42" s="16"/>
      <c r="J42" s="29"/>
      <c r="K42" s="22">
        <v>23.59</v>
      </c>
      <c r="L42" s="23">
        <v>24</v>
      </c>
      <c r="M42" s="14" t="str">
        <f>COUNTIF(E42:L42,"&gt;=20")&amp;" Out of "&amp;COUNT(E42:L42)</f>
        <v>2 Out of 2</v>
      </c>
    </row>
  </sheetData>
  <mergeCells count="5">
    <mergeCell ref="B3:B4"/>
    <mergeCell ref="C3:C4"/>
    <mergeCell ref="D3:D4"/>
    <mergeCell ref="E3:L3"/>
    <mergeCell ref="M3:M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4:D5"/>
  <sheetViews>
    <sheetView workbookViewId="0">
      <selection sqref="A1:XFD1048576"/>
    </sheetView>
  </sheetViews>
  <sheetFormatPr defaultRowHeight="14.25"/>
  <cols>
    <col min="1" max="16384" width="9.140625" style="1"/>
  </cols>
  <sheetData>
    <row r="4" spans="4:4">
      <c r="D4" s="1" t="s">
        <v>0</v>
      </c>
    </row>
    <row r="5" spans="4:4">
      <c r="D5" s="1" t="s">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Disco Feeder Hrs of Availab (2)</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Abdulrazak Mustapha</cp:lastModifiedBy>
  <dcterms:created xsi:type="dcterms:W3CDTF">2024-03-15T07:57:53Z</dcterms:created>
  <dcterms:modified xsi:type="dcterms:W3CDTF">2024-03-19T07:54:21Z</dcterms:modified>
</cp:coreProperties>
</file>